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4г\"/>
    </mc:Choice>
  </mc:AlternateContent>
  <xr:revisionPtr revIDLastSave="0" documentId="13_ncr:1_{2DF225EC-E4F3-450B-ACD9-B0C541567B74}" xr6:coauthVersionLast="37" xr6:coauthVersionMax="37" xr10:uidLastSave="{00000000-0000-0000-0000-000000000000}"/>
  <bookViews>
    <workbookView xWindow="-120" yWindow="-120" windowWidth="29040" windowHeight="15990" xr2:uid="{00000000-000D-0000-FFFF-FFFF00000000}"/>
  </bookViews>
  <sheets>
    <sheet name="2024" sheetId="35" r:id="rId1"/>
  </sheets>
  <calcPr calcId="179021"/>
</workbook>
</file>

<file path=xl/calcChain.xml><?xml version="1.0" encoding="utf-8"?>
<calcChain xmlns="http://schemas.openxmlformats.org/spreadsheetml/2006/main">
  <c r="F80" i="35" l="1"/>
  <c r="H124" i="35" l="1"/>
  <c r="G124" i="35"/>
  <c r="F124" i="35"/>
  <c r="H117" i="35"/>
  <c r="G117" i="35"/>
  <c r="F117" i="35"/>
  <c r="H114" i="35"/>
  <c r="G114" i="35"/>
  <c r="F114" i="35"/>
  <c r="H110" i="35"/>
  <c r="G110" i="35"/>
  <c r="F110" i="35"/>
  <c r="H103" i="35"/>
  <c r="G103" i="35"/>
  <c r="F103" i="35"/>
  <c r="H88" i="35"/>
  <c r="G88" i="35"/>
  <c r="F88" i="35"/>
  <c r="H84" i="35"/>
  <c r="G84" i="35"/>
  <c r="F84" i="35"/>
  <c r="H81" i="35"/>
  <c r="G81" i="35"/>
  <c r="F81" i="35"/>
  <c r="H80" i="35"/>
  <c r="G80" i="35"/>
  <c r="H71" i="35"/>
  <c r="G71" i="35"/>
  <c r="F71" i="35"/>
  <c r="H67" i="35"/>
  <c r="G67" i="35"/>
  <c r="F67" i="35"/>
  <c r="H63" i="35"/>
  <c r="G63" i="35"/>
  <c r="F63" i="35"/>
  <c r="H57" i="35"/>
  <c r="G57" i="35"/>
  <c r="F57" i="35"/>
  <c r="H51" i="35"/>
  <c r="H47" i="35" s="1"/>
  <c r="G51" i="35"/>
  <c r="G47" i="35" s="1"/>
  <c r="F51" i="35"/>
  <c r="F47" i="35" s="1"/>
  <c r="H35" i="35"/>
  <c r="G35" i="35"/>
  <c r="F35" i="35"/>
  <c r="H30" i="35"/>
  <c r="G30" i="35"/>
  <c r="F30" i="35"/>
  <c r="F78" i="35" l="1"/>
  <c r="F77" i="35" s="1"/>
  <c r="F73" i="35" s="1"/>
  <c r="F108" i="35" s="1"/>
  <c r="F107" i="35" s="1"/>
  <c r="F106" i="35" s="1"/>
  <c r="F100" i="35" s="1"/>
  <c r="H28" i="35"/>
  <c r="H78" i="35"/>
  <c r="H77" i="35" s="1"/>
  <c r="H73" i="35" s="1"/>
  <c r="H108" i="35" s="1"/>
  <c r="H107" i="35" s="1"/>
  <c r="H106" i="35" s="1"/>
  <c r="H121" i="35" s="1"/>
  <c r="H120" i="35" s="1"/>
  <c r="G78" i="35"/>
  <c r="G77" i="35" s="1"/>
  <c r="G73" i="35" s="1"/>
  <c r="G108" i="35" s="1"/>
  <c r="G107" i="35" s="1"/>
  <c r="G106" i="35" s="1"/>
  <c r="G121" i="35" s="1"/>
  <c r="G120" i="35" s="1"/>
  <c r="F28" i="35"/>
  <c r="G28" i="35"/>
  <c r="G46" i="35" l="1"/>
  <c r="H46" i="35"/>
  <c r="H100" i="35"/>
  <c r="G100" i="35"/>
  <c r="F121" i="35"/>
  <c r="F120" i="35" s="1"/>
  <c r="F46" i="35"/>
</calcChain>
</file>

<file path=xl/sharedStrings.xml><?xml version="1.0" encoding="utf-8"?>
<sst xmlns="http://schemas.openxmlformats.org/spreadsheetml/2006/main" count="419" uniqueCount="283">
  <si>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</si>
  <si>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</si>
  <si>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</si>
  <si>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</si>
  <si>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</si>
  <si>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</si>
  <si>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</si>
  <si>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</si>
  <si>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</si>
  <si>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</si>
  <si>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</si>
  <si>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</si>
  <si>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</si>
  <si>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</si>
  <si>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</si>
  <si>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</si>
  <si>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</si>
  <si>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</si>
  <si>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</si>
  <si>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</si>
  <si>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</si>
  <si>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</si>
  <si>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</si>
  <si>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</si>
  <si>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</si>
  <si>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</si>
  <si>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</si>
  <si>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</si>
  <si>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</si>
  <si>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</si>
  <si>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</si>
  <si>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</si>
  <si>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</si>
  <si>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</si>
  <si>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</si>
  <si>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</si>
  <si>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</si>
  <si>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</si>
  <si>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</si>
  <si>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</si>
  <si>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</si>
  <si>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</si>
  <si>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</si>
  <si>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</si>
  <si>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</si>
  <si>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</si>
  <si>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</si>
  <si>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</si>
  <si>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</si>
  <si>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</si>
  <si>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</si>
  <si>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</si>
  <si>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</si>
  <si>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</si>
  <si>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</si>
  <si>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</si>
  <si>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</si>
  <si>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</si>
  <si>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</si>
  <si>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</si>
  <si>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</si>
  <si>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</si>
  <si>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</si>
  <si>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</si>
  <si>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</si>
  <si>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</si>
  <si>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</si>
  <si>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</si>
  <si>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</si>
  <si>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</si>
  <si>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</si>
  <si>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</si>
  <si>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</si>
  <si>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</si>
  <si>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</si>
  <si>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</si>
  <si>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</si>
  <si>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</si>
  <si>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</si>
  <si>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</si>
  <si>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</si>
  <si>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</si>
  <si>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</si>
  <si>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</si>
  <si>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</si>
  <si>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</si>
  <si>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</si>
  <si>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</si>
  <si>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</si>
  <si>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</si>
  <si>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</si>
  <si>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</si>
  <si>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</si>
  <si>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</si>
  <si>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</si>
  <si>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</si>
  <si>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</si>
  <si>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</si>
  <si>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</si>
  <si>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</si>
  <si>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</si>
  <si>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</si>
  <si>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</si>
  <si>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</si>
  <si>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</si>
  <si>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</si>
  <si>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</si>
  <si>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</si>
  <si>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</si>
  <si>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</si>
  <si>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</si>
  <si>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</si>
  <si>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</si>
  <si>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</si>
  <si>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</si>
  <si>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</si>
  <si>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</si>
  <si>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</si>
  <si>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</si>
  <si>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</si>
  <si>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</si>
  <si>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</si>
  <si>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</si>
  <si>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</si>
  <si>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</si>
  <si>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</si>
  <si>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</si>
  <si>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</si>
  <si>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</si>
  <si>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</si>
  <si>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</si>
  <si>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</si>
  <si>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</si>
  <si>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</si>
  <si>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</si>
  <si>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</si>
  <si>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</si>
  <si>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</si>
  <si>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</si>
  <si>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</si>
  <si>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</si>
  <si>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</si>
  <si>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</si>
  <si>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</si>
  <si>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</si>
  <si>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</si>
  <si>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</si>
  <si>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</si>
  <si>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</si>
  <si>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</si>
  <si>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</si>
  <si>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</si>
  <si>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</si>
  <si>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</si>
  <si>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</si>
  <si>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</si>
  <si>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</si>
  <si>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</si>
  <si>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</si>
  <si>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</si>
  <si>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</si>
  <si>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</si>
  <si>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</si>
  <si>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</si>
  <si>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</si>
  <si>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</si>
  <si>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</si>
  <si>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</si>
  <si>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</si>
  <si>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</si>
  <si>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</si>
  <si>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</si>
  <si>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</si>
  <si>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</si>
  <si>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</si>
  <si>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</si>
  <si>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</si>
  <si>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</si>
  <si>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</si>
  <si>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</si>
  <si>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</si>
  <si>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</si>
  <si>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</si>
  <si>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</si>
  <si>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</si>
  <si>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</si>
  <si>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</si>
  <si>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</si>
  <si>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</si>
  <si>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</si>
  <si>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</si>
  <si>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</si>
  <si>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</si>
  <si>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</si>
  <si>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</si>
  <si>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</si>
  <si>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</si>
  <si>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</si>
  <si>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</si>
  <si>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</si>
  <si>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</si>
  <si>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</si>
  <si>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</si>
  <si>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</si>
  <si>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</si>
  <si>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</si>
  <si>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</si>
  <si>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</si>
  <si>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</si>
  <si>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</si>
  <si>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</si>
  <si>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</si>
  <si>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</si>
  <si>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</si>
  <si>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</si>
  <si>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</si>
  <si>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</si>
  <si>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</si>
  <si>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</si>
  <si>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</si>
  <si>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</si>
  <si>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</si>
  <si>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</si>
  <si>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</si>
  <si>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</si>
  <si>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</si>
  <si>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</si>
  <si>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</si>
  <si>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</si>
  <si>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</si>
  <si>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</si>
  <si>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</si>
  <si>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</si>
  <si>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</si>
  <si>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</si>
  <si>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</si>
  <si>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</si>
  <si>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</si>
  <si>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</si>
  <si>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</si>
  <si>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</si>
  <si>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</si>
  <si>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</si>
  <si>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</si>
  <si>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</si>
  <si>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</si>
  <si>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</si>
  <si>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</si>
  <si>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</si>
  <si>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</si>
  <si>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</si>
  <si>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</si>
  <si>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</si>
  <si>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</si>
  <si>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</si>
  <si>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</si>
  <si>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</si>
  <si>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</si>
  <si>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</si>
  <si>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</si>
  <si>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</si>
  <si>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</si>
  <si>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</si>
  <si>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</si>
  <si>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</si>
  <si>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экономист по планированию</t>
  </si>
  <si>
    <t>8-381-57-21-869</t>
  </si>
  <si>
    <t>в том числе:     прочую закупку товаров, работ и услуг</t>
  </si>
  <si>
    <t>коммунальные услуги (электроэнергия; услуги отопления)</t>
  </si>
  <si>
    <t>О.К.Коновалова</t>
  </si>
  <si>
    <t>директор</t>
  </si>
  <si>
    <t>Т.В.Грудина</t>
  </si>
  <si>
    <t xml:space="preserve">МБОУ "Новопокровская средняя общеобразовательная школа" </t>
  </si>
  <si>
    <t>О.А.Муравьёва</t>
  </si>
  <si>
    <t>на 2024 г. второй год планового периода</t>
  </si>
  <si>
    <t>Председатель комитета по образованию</t>
  </si>
  <si>
    <t>на 2025 г. второй год планового периода</t>
  </si>
  <si>
    <t>"_ 29_" ______декабря_________ 2023_ г.</t>
  </si>
  <si>
    <t>на 2026 г. второй год планового периода</t>
  </si>
  <si>
    <t>"__29___" ____декабря_________ ___2023___ г.</t>
  </si>
  <si>
    <t>финансово-хозяйственной деятельности на 2024 год и плановый период 2025-2026 годов</t>
  </si>
  <si>
    <t>29 декабря  2023г</t>
  </si>
  <si>
    <t>29.12.2023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</si>
</sst>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46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0" fontId="18" fillId="9" borderId="17" xfId="0" applyFont="1" applyFill="1" applyBorder="1" applyAlignment="1">
      <alignment horizontal="center" vertical="center" wrapText="1"/>
    </xf>
    <xf numFmtId="4" fontId="18" fillId="14" borderId="17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9" fillId="10" borderId="17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left" vertical="center" wrapText="1"/>
    </xf>
    <xf numFmtId="0" fontId="9" fillId="10" borderId="19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73B4D-7DEF-49E7-9A70-69C619D8ABA7}">
  <sheetPr>
    <pageSetUpPr fitToPage="1"/>
  </sheetPr>
  <dimension ref="A1:I134"/>
  <sheetViews>
    <sheetView tabSelected="1" topLeftCell="A20" workbookViewId="0">
      <selection activeCell="H32" sqref="H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3" t="s">
        <v>0</v>
      </c>
      <c r="H2" s="33"/>
      <c r="I2" s="33"/>
    </row>
    <row r="3" spans="2:9" ht="21" customHeight="1" x14ac:dyDescent="0.15">
      <c r="G3" s="44" t="s">
        <v>275</v>
      </c>
      <c r="H3" s="44"/>
      <c r="I3" s="44"/>
    </row>
    <row r="4" spans="2:9" ht="15" customHeight="1" x14ac:dyDescent="0.15">
      <c r="G4" s="45" t="s">
        <v>1</v>
      </c>
      <c r="H4" s="45"/>
      <c r="I4" s="45"/>
    </row>
    <row r="5" spans="2:9" ht="18" customHeight="1" x14ac:dyDescent="0.15">
      <c r="G5" s="25"/>
      <c r="H5" s="44" t="s">
        <v>273</v>
      </c>
      <c r="I5" s="44"/>
    </row>
    <row r="6" spans="2:9" ht="15" customHeight="1" x14ac:dyDescent="0.15">
      <c r="G6" s="26" t="s">
        <v>2</v>
      </c>
      <c r="H6" s="45" t="s">
        <v>3</v>
      </c>
      <c r="I6" s="45"/>
    </row>
    <row r="7" spans="2:9" ht="30" customHeight="1" x14ac:dyDescent="0.15">
      <c r="G7" s="28" t="s">
        <v>279</v>
      </c>
      <c r="H7" s="28"/>
      <c r="I7" s="28"/>
    </row>
    <row r="8" spans="2:9" ht="20.100000000000001" customHeight="1" x14ac:dyDescent="0.15">
      <c r="G8" s="28" t="s">
        <v>4</v>
      </c>
      <c r="H8" s="28"/>
      <c r="I8" s="28"/>
    </row>
    <row r="9" spans="2:9" ht="9.75" customHeight="1" x14ac:dyDescent="0.15"/>
    <row r="10" spans="2:9" ht="20.25" customHeight="1" x14ac:dyDescent="0.15">
      <c r="B10" s="41" t="s">
        <v>5</v>
      </c>
      <c r="C10" s="41"/>
      <c r="D10" s="41"/>
      <c r="E10" s="41"/>
      <c r="F10" s="41"/>
      <c r="G10" s="41"/>
      <c r="H10" s="12"/>
      <c r="I10" s="12"/>
    </row>
    <row r="11" spans="2:9" ht="30" customHeight="1" x14ac:dyDescent="0.15">
      <c r="B11" s="41" t="s">
        <v>280</v>
      </c>
      <c r="C11" s="41"/>
      <c r="D11" s="41"/>
      <c r="E11" s="41"/>
      <c r="F11" s="41"/>
      <c r="G11" s="41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42" t="s">
        <v>281</v>
      </c>
      <c r="E13" s="42"/>
      <c r="F13" s="42"/>
      <c r="G13" s="14" t="s">
        <v>8</v>
      </c>
      <c r="H13" s="15" t="s">
        <v>282</v>
      </c>
      <c r="I13" s="15"/>
    </row>
    <row r="14" spans="2:9" ht="18.75" customHeight="1" x14ac:dyDescent="0.15">
      <c r="G14" s="20" t="s">
        <v>9</v>
      </c>
      <c r="H14" s="6">
        <v>52302592</v>
      </c>
      <c r="I14" s="23"/>
    </row>
    <row r="15" spans="2:9" ht="26.25" customHeight="1" x14ac:dyDescent="0.15">
      <c r="B15" s="4" t="s">
        <v>10</v>
      </c>
      <c r="C15" s="43" t="s">
        <v>264</v>
      </c>
      <c r="D15" s="43"/>
      <c r="E15" s="43"/>
      <c r="F15" s="43"/>
      <c r="G15" s="20" t="s">
        <v>11</v>
      </c>
      <c r="H15" s="6">
        <v>504</v>
      </c>
      <c r="I15" s="23"/>
    </row>
    <row r="16" spans="2:9" ht="18.75" customHeight="1" x14ac:dyDescent="0.15">
      <c r="G16" s="20" t="s">
        <v>9</v>
      </c>
      <c r="H16" s="8">
        <v>52320534</v>
      </c>
      <c r="I16" s="23"/>
    </row>
    <row r="17" spans="1:9" ht="18.75" customHeight="1" x14ac:dyDescent="0.15">
      <c r="G17" s="20" t="s">
        <v>12</v>
      </c>
      <c r="H17" s="6">
        <v>5512004720</v>
      </c>
      <c r="I17" s="23"/>
    </row>
    <row r="18" spans="1:9" ht="30.75" customHeight="1" x14ac:dyDescent="0.15">
      <c r="B18" s="4" t="s">
        <v>13</v>
      </c>
      <c r="C18" s="43" t="s">
        <v>272</v>
      </c>
      <c r="D18" s="43"/>
      <c r="E18" s="43"/>
      <c r="F18" s="43"/>
      <c r="G18" s="20" t="s">
        <v>14</v>
      </c>
      <c r="H18" s="6">
        <v>551201001</v>
      </c>
      <c r="I18" s="23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0" t="s">
        <v>17</v>
      </c>
      <c r="H19" s="23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3" t="s">
        <v>19</v>
      </c>
      <c r="C21" s="33"/>
      <c r="D21" s="33"/>
      <c r="E21" s="33"/>
      <c r="F21" s="33"/>
      <c r="G21" s="33"/>
      <c r="H21" s="33"/>
    </row>
    <row r="22" spans="1:9" ht="18" customHeight="1" x14ac:dyDescent="0.15"/>
    <row r="23" spans="1:9" ht="19.5" customHeight="1" x14ac:dyDescent="0.15">
      <c r="A23" s="40" t="s">
        <v>20</v>
      </c>
      <c r="B23" s="40"/>
      <c r="C23" s="39" t="s">
        <v>21</v>
      </c>
      <c r="D23" s="39" t="s">
        <v>22</v>
      </c>
      <c r="E23" s="39" t="s">
        <v>23</v>
      </c>
      <c r="F23" s="39" t="s">
        <v>24</v>
      </c>
      <c r="G23" s="39"/>
      <c r="H23" s="39"/>
    </row>
    <row r="24" spans="1:9" ht="27" customHeight="1" x14ac:dyDescent="0.15">
      <c r="A24" s="40"/>
      <c r="B24" s="40"/>
      <c r="C24" s="39"/>
      <c r="D24" s="39"/>
      <c r="E24" s="39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39">
        <v>1</v>
      </c>
      <c r="B25" s="39"/>
      <c r="C25" s="24">
        <v>2</v>
      </c>
      <c r="D25" s="24">
        <v>3</v>
      </c>
      <c r="E25" s="24">
        <v>4</v>
      </c>
      <c r="F25" s="24">
        <v>5</v>
      </c>
      <c r="G25" s="24">
        <v>6</v>
      </c>
      <c r="H25" s="24">
        <v>7</v>
      </c>
    </row>
    <row r="26" spans="1:9" ht="16.5" customHeight="1" x14ac:dyDescent="0.15">
      <c r="A26" s="32" t="s">
        <v>25</v>
      </c>
      <c r="B26" s="32"/>
      <c r="C26" s="24" t="s">
        <v>26</v>
      </c>
      <c r="D26" s="24" t="s">
        <v>27</v>
      </c>
      <c r="E26" s="24" t="s">
        <v>27</v>
      </c>
      <c r="F26" s="10">
        <v>0</v>
      </c>
      <c r="G26" s="7">
        <v>0</v>
      </c>
      <c r="H26" s="7">
        <v>0</v>
      </c>
      <c r="I26" s="23" t="s">
        <v>28</v>
      </c>
    </row>
    <row r="27" spans="1:9" ht="16.5" customHeight="1" x14ac:dyDescent="0.15">
      <c r="A27" s="32" t="s">
        <v>29</v>
      </c>
      <c r="B27" s="32"/>
      <c r="C27" s="24" t="s">
        <v>30</v>
      </c>
      <c r="D27" s="24" t="s">
        <v>27</v>
      </c>
      <c r="E27" s="24" t="s">
        <v>27</v>
      </c>
      <c r="F27" s="7">
        <v>0</v>
      </c>
      <c r="G27" s="7">
        <v>0</v>
      </c>
      <c r="H27" s="7">
        <v>0</v>
      </c>
      <c r="I27" s="23" t="s">
        <v>28</v>
      </c>
    </row>
    <row r="28" spans="1:9" ht="16.5" customHeight="1" x14ac:dyDescent="0.15">
      <c r="A28" s="32" t="s">
        <v>31</v>
      </c>
      <c r="B28" s="32"/>
      <c r="C28" s="24" t="s">
        <v>32</v>
      </c>
      <c r="D28" s="24"/>
      <c r="E28" s="24"/>
      <c r="F28" s="10">
        <f>F29+F30+F34+F35+F39+F40</f>
        <v>21207625.100000001</v>
      </c>
      <c r="G28" s="10">
        <f t="shared" ref="G28:H28" si="0">G29+G30+G34+G35+G39+G40</f>
        <v>19946329.100000001</v>
      </c>
      <c r="H28" s="10">
        <f t="shared" si="0"/>
        <v>20178067.100000001</v>
      </c>
      <c r="I28" s="23" t="s">
        <v>28</v>
      </c>
    </row>
    <row r="29" spans="1:9" ht="21.75" customHeight="1" x14ac:dyDescent="0.15">
      <c r="A29" s="32" t="s">
        <v>33</v>
      </c>
      <c r="B29" s="32"/>
      <c r="C29" s="24" t="s">
        <v>34</v>
      </c>
      <c r="D29" s="24" t="s">
        <v>35</v>
      </c>
      <c r="E29" s="24"/>
      <c r="F29" s="7"/>
      <c r="G29" s="7"/>
      <c r="H29" s="7"/>
      <c r="I29" s="23" t="s">
        <v>28</v>
      </c>
    </row>
    <row r="30" spans="1:9" ht="18.75" customHeight="1" x14ac:dyDescent="0.15">
      <c r="A30" s="32" t="s">
        <v>36</v>
      </c>
      <c r="B30" s="32"/>
      <c r="C30" s="24" t="s">
        <v>37</v>
      </c>
      <c r="D30" s="24" t="s">
        <v>38</v>
      </c>
      <c r="E30" s="24"/>
      <c r="F30" s="10">
        <f>F31+F32+F33</f>
        <v>21207625.100000001</v>
      </c>
      <c r="G30" s="10">
        <f t="shared" ref="G30:H30" si="1">G31+G32+G33</f>
        <v>19946329.100000001</v>
      </c>
      <c r="H30" s="10">
        <f t="shared" si="1"/>
        <v>20178067.100000001</v>
      </c>
      <c r="I30" s="23" t="s">
        <v>28</v>
      </c>
    </row>
    <row r="31" spans="1:9" ht="46.5" customHeight="1" x14ac:dyDescent="0.15">
      <c r="A31" s="32" t="s">
        <v>39</v>
      </c>
      <c r="B31" s="32"/>
      <c r="C31" s="24" t="s">
        <v>40</v>
      </c>
      <c r="D31" s="24" t="s">
        <v>38</v>
      </c>
      <c r="E31" s="24"/>
      <c r="F31" s="7">
        <v>21007625.100000001</v>
      </c>
      <c r="G31" s="7">
        <v>19946329.100000001</v>
      </c>
      <c r="H31" s="7">
        <v>20178067.100000001</v>
      </c>
      <c r="I31" s="23" t="s">
        <v>28</v>
      </c>
    </row>
    <row r="32" spans="1:9" ht="34.5" customHeight="1" x14ac:dyDescent="0.15">
      <c r="A32" s="32" t="s">
        <v>41</v>
      </c>
      <c r="B32" s="32"/>
      <c r="C32" s="24" t="s">
        <v>42</v>
      </c>
      <c r="D32" s="24" t="s">
        <v>38</v>
      </c>
      <c r="E32" s="24"/>
      <c r="F32" s="7">
        <v>0</v>
      </c>
      <c r="G32" s="7">
        <v>0</v>
      </c>
      <c r="H32" s="7">
        <v>0</v>
      </c>
      <c r="I32" s="23" t="s">
        <v>28</v>
      </c>
    </row>
    <row r="33" spans="1:9" ht="21.75" customHeight="1" x14ac:dyDescent="0.15">
      <c r="A33" s="37" t="s">
        <v>263</v>
      </c>
      <c r="B33" s="32"/>
      <c r="C33" s="24">
        <v>1230</v>
      </c>
      <c r="D33" s="24"/>
      <c r="E33" s="24"/>
      <c r="F33" s="7">
        <v>200000</v>
      </c>
      <c r="G33" s="7">
        <v>0</v>
      </c>
      <c r="H33" s="7">
        <v>0</v>
      </c>
      <c r="I33" s="24"/>
    </row>
    <row r="34" spans="1:9" ht="19.5" customHeight="1" x14ac:dyDescent="0.15">
      <c r="A34" s="32" t="s">
        <v>43</v>
      </c>
      <c r="B34" s="32"/>
      <c r="C34" s="24" t="s">
        <v>44</v>
      </c>
      <c r="D34" s="24" t="s">
        <v>45</v>
      </c>
      <c r="E34" s="24"/>
      <c r="F34" s="7">
        <v>0</v>
      </c>
      <c r="G34" s="7">
        <v>0</v>
      </c>
      <c r="H34" s="7">
        <v>0</v>
      </c>
      <c r="I34" s="23" t="s">
        <v>28</v>
      </c>
    </row>
    <row r="35" spans="1:9" ht="19.5" customHeight="1" x14ac:dyDescent="0.15">
      <c r="A35" s="32" t="s">
        <v>46</v>
      </c>
      <c r="B35" s="32"/>
      <c r="C35" s="24" t="s">
        <v>47</v>
      </c>
      <c r="D35" s="24" t="s">
        <v>48</v>
      </c>
      <c r="E35" s="24"/>
      <c r="F35" s="10">
        <f>F36+F37+F38</f>
        <v>0</v>
      </c>
      <c r="G35" s="10">
        <f t="shared" ref="G35:H35" si="2">G36+G37+G38</f>
        <v>0</v>
      </c>
      <c r="H35" s="10">
        <f t="shared" si="2"/>
        <v>0</v>
      </c>
      <c r="I35" s="23" t="s">
        <v>28</v>
      </c>
    </row>
    <row r="36" spans="1:9" ht="19.5" customHeight="1" x14ac:dyDescent="0.15">
      <c r="A36" s="32" t="s">
        <v>49</v>
      </c>
      <c r="B36" s="32"/>
      <c r="C36" s="24" t="s">
        <v>50</v>
      </c>
      <c r="D36" s="24" t="s">
        <v>48</v>
      </c>
      <c r="E36" s="24"/>
      <c r="F36" s="7">
        <v>0</v>
      </c>
      <c r="G36" s="7">
        <v>0</v>
      </c>
      <c r="H36" s="7">
        <v>0</v>
      </c>
      <c r="I36" s="23" t="s">
        <v>28</v>
      </c>
    </row>
    <row r="37" spans="1:9" ht="19.5" customHeight="1" x14ac:dyDescent="0.15">
      <c r="A37" s="32" t="s">
        <v>51</v>
      </c>
      <c r="B37" s="32"/>
      <c r="C37" s="24" t="s">
        <v>52</v>
      </c>
      <c r="D37" s="24" t="s">
        <v>48</v>
      </c>
      <c r="E37" s="24"/>
      <c r="F37" s="7">
        <v>0</v>
      </c>
      <c r="G37" s="7">
        <v>0</v>
      </c>
      <c r="H37" s="7">
        <v>0</v>
      </c>
      <c r="I37" s="23" t="s">
        <v>28</v>
      </c>
    </row>
    <row r="38" spans="1:9" ht="19.5" customHeight="1" x14ac:dyDescent="0.15">
      <c r="A38" s="37" t="s">
        <v>263</v>
      </c>
      <c r="B38" s="32"/>
      <c r="C38" s="24">
        <v>1430</v>
      </c>
      <c r="D38" s="24"/>
      <c r="E38" s="24"/>
      <c r="F38" s="7">
        <v>0</v>
      </c>
      <c r="G38" s="7">
        <v>0</v>
      </c>
      <c r="H38" s="7">
        <v>0</v>
      </c>
      <c r="I38" s="24"/>
    </row>
    <row r="39" spans="1:9" ht="19.5" customHeight="1" x14ac:dyDescent="0.15">
      <c r="A39" s="32" t="s">
        <v>53</v>
      </c>
      <c r="B39" s="32"/>
      <c r="C39" s="24" t="s">
        <v>54</v>
      </c>
      <c r="D39" s="24" t="s">
        <v>55</v>
      </c>
      <c r="E39" s="24"/>
      <c r="F39" s="7">
        <v>0</v>
      </c>
      <c r="G39" s="7">
        <v>0</v>
      </c>
      <c r="H39" s="7">
        <v>0</v>
      </c>
      <c r="I39" s="23" t="s">
        <v>28</v>
      </c>
    </row>
    <row r="40" spans="1:9" ht="19.5" customHeight="1" x14ac:dyDescent="0.15">
      <c r="A40" s="32" t="s">
        <v>56</v>
      </c>
      <c r="B40" s="32"/>
      <c r="C40" s="24" t="s">
        <v>57</v>
      </c>
      <c r="D40" s="24"/>
      <c r="E40" s="24"/>
      <c r="F40" s="7">
        <v>0</v>
      </c>
      <c r="G40" s="7">
        <v>0</v>
      </c>
      <c r="H40" s="7">
        <v>0</v>
      </c>
      <c r="I40" s="23" t="s">
        <v>28</v>
      </c>
    </row>
    <row r="41" spans="1:9" ht="19.5" customHeight="1" x14ac:dyDescent="0.15">
      <c r="A41" s="32" t="s">
        <v>58</v>
      </c>
      <c r="B41" s="32"/>
      <c r="C41" s="24" t="s">
        <v>59</v>
      </c>
      <c r="D41" s="24" t="s">
        <v>27</v>
      </c>
      <c r="E41" s="24"/>
      <c r="F41" s="7">
        <v>0</v>
      </c>
      <c r="G41" s="7">
        <v>0</v>
      </c>
      <c r="H41" s="7">
        <v>0</v>
      </c>
      <c r="I41" s="23" t="s">
        <v>28</v>
      </c>
    </row>
    <row r="42" spans="1:9" ht="35.25" customHeight="1" x14ac:dyDescent="0.15">
      <c r="A42" s="32" t="s">
        <v>60</v>
      </c>
      <c r="B42" s="32"/>
      <c r="C42" s="24" t="s">
        <v>61</v>
      </c>
      <c r="D42" s="24" t="s">
        <v>62</v>
      </c>
      <c r="E42" s="24"/>
      <c r="F42" s="7">
        <v>0</v>
      </c>
      <c r="G42" s="7">
        <v>0</v>
      </c>
      <c r="H42" s="7">
        <v>0</v>
      </c>
      <c r="I42" s="23" t="s">
        <v>28</v>
      </c>
    </row>
    <row r="43" spans="1:9" ht="35.25" customHeight="1" x14ac:dyDescent="0.15">
      <c r="A43" s="32" t="s">
        <v>63</v>
      </c>
      <c r="B43" s="32"/>
      <c r="C43" s="24" t="s">
        <v>64</v>
      </c>
      <c r="D43" s="24" t="s">
        <v>62</v>
      </c>
      <c r="E43" s="24"/>
      <c r="F43" s="7">
        <v>0</v>
      </c>
      <c r="G43" s="7">
        <v>0</v>
      </c>
      <c r="H43" s="7">
        <v>0</v>
      </c>
      <c r="I43" s="23" t="s">
        <v>28</v>
      </c>
    </row>
    <row r="44" spans="1:9" ht="22.5" customHeight="1" x14ac:dyDescent="0.15">
      <c r="A44" s="32" t="s">
        <v>65</v>
      </c>
      <c r="B44" s="32"/>
      <c r="C44" s="24" t="s">
        <v>66</v>
      </c>
      <c r="D44" s="24" t="s">
        <v>62</v>
      </c>
      <c r="E44" s="24"/>
      <c r="F44" s="7">
        <v>0</v>
      </c>
      <c r="G44" s="7">
        <v>0</v>
      </c>
      <c r="H44" s="7">
        <v>0</v>
      </c>
      <c r="I44" s="23" t="s">
        <v>28</v>
      </c>
    </row>
    <row r="45" spans="1:9" ht="27.75" customHeight="1" x14ac:dyDescent="0.15">
      <c r="A45" s="32" t="s">
        <v>67</v>
      </c>
      <c r="B45" s="32"/>
      <c r="C45" s="24" t="s">
        <v>68</v>
      </c>
      <c r="D45" s="24" t="s">
        <v>62</v>
      </c>
      <c r="E45" s="24"/>
      <c r="F45" s="7">
        <v>0</v>
      </c>
      <c r="G45" s="7">
        <v>0</v>
      </c>
      <c r="H45" s="7">
        <v>0</v>
      </c>
      <c r="I45" s="23" t="s">
        <v>28</v>
      </c>
    </row>
    <row r="46" spans="1:9" ht="18" customHeight="1" x14ac:dyDescent="0.15">
      <c r="A46" s="32" t="s">
        <v>69</v>
      </c>
      <c r="B46" s="32"/>
      <c r="C46" s="24" t="s">
        <v>70</v>
      </c>
      <c r="D46" s="24" t="s">
        <v>27</v>
      </c>
      <c r="E46" s="24"/>
      <c r="F46" s="10">
        <f>F47+F57+F63+F67+F71+F73</f>
        <v>21207625.100000001</v>
      </c>
      <c r="G46" s="10">
        <f t="shared" ref="G46:H46" si="3">G47+G57+G63+G67+G71+G73</f>
        <v>19946329.100000001</v>
      </c>
      <c r="H46" s="10">
        <f t="shared" si="3"/>
        <v>20178067.100000001</v>
      </c>
      <c r="I46" s="23" t="s">
        <v>28</v>
      </c>
    </row>
    <row r="47" spans="1:9" ht="26.25" customHeight="1" x14ac:dyDescent="0.15">
      <c r="A47" s="32" t="s">
        <v>71</v>
      </c>
      <c r="B47" s="32"/>
      <c r="C47" s="24" t="s">
        <v>72</v>
      </c>
      <c r="D47" s="24" t="s">
        <v>27</v>
      </c>
      <c r="E47" s="24"/>
      <c r="F47" s="10">
        <f>F48+F49+F50+F51+F54+F55+F56</f>
        <v>13349080</v>
      </c>
      <c r="G47" s="10">
        <f t="shared" ref="G47:H47" si="4">G48+G49+G50+G51+G54+G55+G56</f>
        <v>13349080</v>
      </c>
      <c r="H47" s="10">
        <f t="shared" si="4"/>
        <v>13349080</v>
      </c>
      <c r="I47" s="23" t="s">
        <v>28</v>
      </c>
    </row>
    <row r="48" spans="1:9" ht="24" customHeight="1" x14ac:dyDescent="0.15">
      <c r="A48" s="32" t="s">
        <v>73</v>
      </c>
      <c r="B48" s="32"/>
      <c r="C48" s="24" t="s">
        <v>74</v>
      </c>
      <c r="D48" s="24" t="s">
        <v>75</v>
      </c>
      <c r="E48" s="24"/>
      <c r="F48" s="7">
        <v>10314976</v>
      </c>
      <c r="G48" s="7">
        <v>10314976</v>
      </c>
      <c r="H48" s="7">
        <v>10314976</v>
      </c>
      <c r="I48" s="23" t="s">
        <v>28</v>
      </c>
    </row>
    <row r="49" spans="1:9" ht="17.25" customHeight="1" x14ac:dyDescent="0.15">
      <c r="A49" s="32" t="s">
        <v>76</v>
      </c>
      <c r="B49" s="32"/>
      <c r="C49" s="24" t="s">
        <v>77</v>
      </c>
      <c r="D49" s="24" t="s">
        <v>78</v>
      </c>
      <c r="E49" s="24"/>
      <c r="F49" s="7">
        <v>0</v>
      </c>
      <c r="G49" s="7">
        <v>0</v>
      </c>
      <c r="H49" s="7">
        <v>0</v>
      </c>
      <c r="I49" s="23" t="s">
        <v>28</v>
      </c>
    </row>
    <row r="50" spans="1:9" ht="33" customHeight="1" x14ac:dyDescent="0.15">
      <c r="A50" s="32" t="s">
        <v>79</v>
      </c>
      <c r="B50" s="32"/>
      <c r="C50" s="24" t="s">
        <v>80</v>
      </c>
      <c r="D50" s="24" t="s">
        <v>81</v>
      </c>
      <c r="E50" s="24"/>
      <c r="F50" s="7">
        <v>0</v>
      </c>
      <c r="G50" s="7">
        <v>0</v>
      </c>
      <c r="H50" s="7">
        <v>0</v>
      </c>
      <c r="I50" s="23" t="s">
        <v>28</v>
      </c>
    </row>
    <row r="51" spans="1:9" ht="28.5" customHeight="1" x14ac:dyDescent="0.15">
      <c r="A51" s="32" t="s">
        <v>82</v>
      </c>
      <c r="B51" s="32"/>
      <c r="C51" s="24" t="s">
        <v>83</v>
      </c>
      <c r="D51" s="24" t="s">
        <v>84</v>
      </c>
      <c r="E51" s="24"/>
      <c r="F51" s="10">
        <f>F52+F53</f>
        <v>3034104</v>
      </c>
      <c r="G51" s="10">
        <f t="shared" ref="G51:H51" si="5">G52+G53</f>
        <v>3034104</v>
      </c>
      <c r="H51" s="10">
        <f t="shared" si="5"/>
        <v>3034104</v>
      </c>
      <c r="I51" s="23" t="s">
        <v>28</v>
      </c>
    </row>
    <row r="52" spans="1:9" ht="24" customHeight="1" x14ac:dyDescent="0.15">
      <c r="A52" s="32" t="s">
        <v>85</v>
      </c>
      <c r="B52" s="32"/>
      <c r="C52" s="24" t="s">
        <v>86</v>
      </c>
      <c r="D52" s="24" t="s">
        <v>84</v>
      </c>
      <c r="E52" s="24"/>
      <c r="F52" s="7">
        <v>3034104</v>
      </c>
      <c r="G52" s="7">
        <v>3034104</v>
      </c>
      <c r="H52" s="7">
        <v>3034104</v>
      </c>
      <c r="I52" s="23" t="s">
        <v>28</v>
      </c>
    </row>
    <row r="53" spans="1:9" ht="17.25" customHeight="1" x14ac:dyDescent="0.15">
      <c r="A53" s="32" t="s">
        <v>87</v>
      </c>
      <c r="B53" s="32"/>
      <c r="C53" s="24" t="s">
        <v>88</v>
      </c>
      <c r="D53" s="24" t="s">
        <v>84</v>
      </c>
      <c r="E53" s="24"/>
      <c r="F53" s="7">
        <v>0</v>
      </c>
      <c r="G53" s="7">
        <v>0</v>
      </c>
      <c r="H53" s="7">
        <v>0</v>
      </c>
      <c r="I53" s="23" t="s">
        <v>28</v>
      </c>
    </row>
    <row r="54" spans="1:9" ht="24.75" customHeight="1" x14ac:dyDescent="0.15">
      <c r="A54" s="32" t="s">
        <v>89</v>
      </c>
      <c r="B54" s="32"/>
      <c r="C54" s="24" t="s">
        <v>90</v>
      </c>
      <c r="D54" s="24" t="s">
        <v>91</v>
      </c>
      <c r="E54" s="24"/>
      <c r="F54" s="7">
        <v>0</v>
      </c>
      <c r="G54" s="7">
        <v>0</v>
      </c>
      <c r="H54" s="7">
        <v>0</v>
      </c>
      <c r="I54" s="23" t="s">
        <v>28</v>
      </c>
    </row>
    <row r="55" spans="1:9" ht="27" customHeight="1" x14ac:dyDescent="0.15">
      <c r="A55" s="32" t="s">
        <v>92</v>
      </c>
      <c r="B55" s="32"/>
      <c r="C55" s="24" t="s">
        <v>93</v>
      </c>
      <c r="D55" s="24" t="s">
        <v>94</v>
      </c>
      <c r="E55" s="24"/>
      <c r="F55" s="7">
        <v>0</v>
      </c>
      <c r="G55" s="7">
        <v>0</v>
      </c>
      <c r="H55" s="7">
        <v>0</v>
      </c>
      <c r="I55" s="23" t="s">
        <v>28</v>
      </c>
    </row>
    <row r="56" spans="1:9" ht="26.25" customHeight="1" x14ac:dyDescent="0.15">
      <c r="A56" s="32" t="s">
        <v>95</v>
      </c>
      <c r="B56" s="32"/>
      <c r="C56" s="24" t="s">
        <v>96</v>
      </c>
      <c r="D56" s="24" t="s">
        <v>97</v>
      </c>
      <c r="E56" s="24"/>
      <c r="F56" s="7">
        <v>0</v>
      </c>
      <c r="G56" s="7">
        <v>0</v>
      </c>
      <c r="H56" s="7">
        <v>0</v>
      </c>
      <c r="I56" s="23" t="s">
        <v>28</v>
      </c>
    </row>
    <row r="57" spans="1:9" ht="24.75" customHeight="1" x14ac:dyDescent="0.15">
      <c r="A57" s="32" t="s">
        <v>98</v>
      </c>
      <c r="B57" s="32"/>
      <c r="C57" s="24" t="s">
        <v>99</v>
      </c>
      <c r="D57" s="24" t="s">
        <v>100</v>
      </c>
      <c r="E57" s="24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3" t="s">
        <v>28</v>
      </c>
    </row>
    <row r="58" spans="1:9" ht="33.75" customHeight="1" x14ac:dyDescent="0.15">
      <c r="A58" s="32" t="s">
        <v>101</v>
      </c>
      <c r="B58" s="32"/>
      <c r="C58" s="24" t="s">
        <v>102</v>
      </c>
      <c r="D58" s="24" t="s">
        <v>103</v>
      </c>
      <c r="E58" s="24"/>
      <c r="F58" s="7">
        <v>0</v>
      </c>
      <c r="G58" s="7">
        <v>0</v>
      </c>
      <c r="H58" s="7">
        <v>0</v>
      </c>
      <c r="I58" s="23" t="s">
        <v>28</v>
      </c>
    </row>
    <row r="59" spans="1:9" ht="41.25" customHeight="1" x14ac:dyDescent="0.15">
      <c r="A59" s="32" t="s">
        <v>104</v>
      </c>
      <c r="B59" s="32"/>
      <c r="C59" s="24" t="s">
        <v>105</v>
      </c>
      <c r="D59" s="24" t="s">
        <v>106</v>
      </c>
      <c r="E59" s="24"/>
      <c r="F59" s="7">
        <v>0</v>
      </c>
      <c r="G59" s="7">
        <v>0</v>
      </c>
      <c r="H59" s="7">
        <v>0</v>
      </c>
      <c r="I59" s="23" t="s">
        <v>28</v>
      </c>
    </row>
    <row r="60" spans="1:9" ht="33.75" customHeight="1" x14ac:dyDescent="0.15">
      <c r="A60" s="32" t="s">
        <v>107</v>
      </c>
      <c r="B60" s="32"/>
      <c r="C60" s="24" t="s">
        <v>108</v>
      </c>
      <c r="D60" s="24" t="s">
        <v>109</v>
      </c>
      <c r="E60" s="24"/>
      <c r="F60" s="7">
        <v>0</v>
      </c>
      <c r="G60" s="7">
        <v>0</v>
      </c>
      <c r="H60" s="7">
        <v>0</v>
      </c>
      <c r="I60" s="23" t="s">
        <v>28</v>
      </c>
    </row>
    <row r="61" spans="1:9" ht="46.5" customHeight="1" x14ac:dyDescent="0.15">
      <c r="A61" s="32" t="s">
        <v>110</v>
      </c>
      <c r="B61" s="32"/>
      <c r="C61" s="24" t="s">
        <v>111</v>
      </c>
      <c r="D61" s="24" t="s">
        <v>112</v>
      </c>
      <c r="E61" s="24"/>
      <c r="F61" s="7">
        <v>0</v>
      </c>
      <c r="G61" s="7">
        <v>0</v>
      </c>
      <c r="H61" s="7">
        <v>0</v>
      </c>
      <c r="I61" s="23" t="s">
        <v>28</v>
      </c>
    </row>
    <row r="62" spans="1:9" ht="24.75" customHeight="1" x14ac:dyDescent="0.15">
      <c r="A62" s="32" t="s">
        <v>113</v>
      </c>
      <c r="B62" s="32"/>
      <c r="C62" s="24" t="s">
        <v>114</v>
      </c>
      <c r="D62" s="24" t="s">
        <v>115</v>
      </c>
      <c r="E62" s="24"/>
      <c r="F62" s="7">
        <v>0</v>
      </c>
      <c r="G62" s="7">
        <v>0</v>
      </c>
      <c r="H62" s="7">
        <v>0</v>
      </c>
      <c r="I62" s="23" t="s">
        <v>28</v>
      </c>
    </row>
    <row r="63" spans="1:9" ht="19.5" customHeight="1" x14ac:dyDescent="0.15">
      <c r="A63" s="32" t="s">
        <v>116</v>
      </c>
      <c r="B63" s="32"/>
      <c r="C63" s="24" t="s">
        <v>117</v>
      </c>
      <c r="D63" s="24" t="s">
        <v>118</v>
      </c>
      <c r="E63" s="24"/>
      <c r="F63" s="10">
        <f>F64+F65+F66</f>
        <v>26205</v>
      </c>
      <c r="G63" s="10">
        <f t="shared" ref="G63:H63" si="7">G64+G65+G66</f>
        <v>26205</v>
      </c>
      <c r="H63" s="10">
        <f t="shared" si="7"/>
        <v>26205</v>
      </c>
      <c r="I63" s="23" t="s">
        <v>28</v>
      </c>
    </row>
    <row r="64" spans="1:9" ht="24" customHeight="1" x14ac:dyDescent="0.15">
      <c r="A64" s="32" t="s">
        <v>119</v>
      </c>
      <c r="B64" s="32"/>
      <c r="C64" s="24" t="s">
        <v>120</v>
      </c>
      <c r="D64" s="24" t="s">
        <v>121</v>
      </c>
      <c r="E64" s="24"/>
      <c r="F64" s="7">
        <v>20397</v>
      </c>
      <c r="G64" s="7">
        <v>20397</v>
      </c>
      <c r="H64" s="7">
        <v>20397</v>
      </c>
      <c r="I64" s="23" t="s">
        <v>28</v>
      </c>
    </row>
    <row r="65" spans="1:9" ht="24" customHeight="1" x14ac:dyDescent="0.15">
      <c r="A65" s="32" t="s">
        <v>122</v>
      </c>
      <c r="B65" s="32"/>
      <c r="C65" s="24" t="s">
        <v>123</v>
      </c>
      <c r="D65" s="24" t="s">
        <v>124</v>
      </c>
      <c r="E65" s="24"/>
      <c r="F65" s="7">
        <v>5808</v>
      </c>
      <c r="G65" s="7">
        <v>5808</v>
      </c>
      <c r="H65" s="7">
        <v>5808</v>
      </c>
      <c r="I65" s="23" t="s">
        <v>28</v>
      </c>
    </row>
    <row r="66" spans="1:9" ht="22.5" customHeight="1" x14ac:dyDescent="0.15">
      <c r="A66" s="32" t="s">
        <v>125</v>
      </c>
      <c r="B66" s="32"/>
      <c r="C66" s="24" t="s">
        <v>126</v>
      </c>
      <c r="D66" s="24" t="s">
        <v>127</v>
      </c>
      <c r="E66" s="24"/>
      <c r="F66" s="7">
        <v>0</v>
      </c>
      <c r="G66" s="7">
        <v>0</v>
      </c>
      <c r="H66" s="7">
        <v>0</v>
      </c>
      <c r="I66" s="23" t="s">
        <v>28</v>
      </c>
    </row>
    <row r="67" spans="1:9" ht="18.75" customHeight="1" x14ac:dyDescent="0.15">
      <c r="A67" s="32" t="s">
        <v>128</v>
      </c>
      <c r="B67" s="32"/>
      <c r="C67" s="24" t="s">
        <v>129</v>
      </c>
      <c r="D67" s="24" t="s">
        <v>27</v>
      </c>
      <c r="E67" s="24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3" t="s">
        <v>28</v>
      </c>
    </row>
    <row r="68" spans="1:9" ht="22.5" customHeight="1" x14ac:dyDescent="0.15">
      <c r="A68" s="32" t="s">
        <v>130</v>
      </c>
      <c r="B68" s="32"/>
      <c r="C68" s="24" t="s">
        <v>131</v>
      </c>
      <c r="D68" s="24" t="s">
        <v>132</v>
      </c>
      <c r="E68" s="24"/>
      <c r="F68" s="7">
        <v>0</v>
      </c>
      <c r="G68" s="7">
        <v>0</v>
      </c>
      <c r="H68" s="7">
        <v>0</v>
      </c>
      <c r="I68" s="23" t="s">
        <v>28</v>
      </c>
    </row>
    <row r="69" spans="1:9" ht="19.5" customHeight="1" x14ac:dyDescent="0.15">
      <c r="A69" s="32" t="s">
        <v>134</v>
      </c>
      <c r="B69" s="32"/>
      <c r="C69" s="24" t="s">
        <v>135</v>
      </c>
      <c r="D69" s="24" t="s">
        <v>136</v>
      </c>
      <c r="E69" s="24"/>
      <c r="F69" s="7">
        <v>0</v>
      </c>
      <c r="G69" s="7">
        <v>0</v>
      </c>
      <c r="H69" s="7">
        <v>0</v>
      </c>
      <c r="I69" s="23" t="s">
        <v>28</v>
      </c>
    </row>
    <row r="70" spans="1:9" ht="27.75" customHeight="1" x14ac:dyDescent="0.15">
      <c r="A70" s="32" t="s">
        <v>137</v>
      </c>
      <c r="B70" s="32"/>
      <c r="C70" s="24" t="s">
        <v>138</v>
      </c>
      <c r="D70" s="24" t="s">
        <v>139</v>
      </c>
      <c r="E70" s="24"/>
      <c r="F70" s="7">
        <v>0</v>
      </c>
      <c r="G70" s="7">
        <v>0</v>
      </c>
      <c r="H70" s="7">
        <v>0</v>
      </c>
      <c r="I70" s="23" t="s">
        <v>28</v>
      </c>
    </row>
    <row r="71" spans="1:9" ht="18" customHeight="1" x14ac:dyDescent="0.15">
      <c r="A71" s="32" t="s">
        <v>140</v>
      </c>
      <c r="B71" s="32"/>
      <c r="C71" s="24" t="s">
        <v>141</v>
      </c>
      <c r="D71" s="24" t="s">
        <v>27</v>
      </c>
      <c r="E71" s="24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3" t="s">
        <v>28</v>
      </c>
    </row>
    <row r="72" spans="1:9" ht="33" customHeight="1" x14ac:dyDescent="0.15">
      <c r="A72" s="32" t="s">
        <v>142</v>
      </c>
      <c r="B72" s="32"/>
      <c r="C72" s="24" t="s">
        <v>143</v>
      </c>
      <c r="D72" s="24" t="s">
        <v>144</v>
      </c>
      <c r="E72" s="24"/>
      <c r="F72" s="7">
        <v>0</v>
      </c>
      <c r="G72" s="7">
        <v>0</v>
      </c>
      <c r="H72" s="7">
        <v>0</v>
      </c>
      <c r="I72" s="23" t="s">
        <v>28</v>
      </c>
    </row>
    <row r="73" spans="1:9" ht="18" customHeight="1" x14ac:dyDescent="0.15">
      <c r="A73" s="32" t="s">
        <v>145</v>
      </c>
      <c r="B73" s="32"/>
      <c r="C73" s="24" t="s">
        <v>146</v>
      </c>
      <c r="D73" s="24" t="s">
        <v>27</v>
      </c>
      <c r="E73" s="24"/>
      <c r="F73" s="10">
        <f>F74+F75+F76+F77+F81</f>
        <v>7832340.1000000015</v>
      </c>
      <c r="G73" s="10">
        <f>G74+G75+G76+G77+G81</f>
        <v>6571044.1000000015</v>
      </c>
      <c r="H73" s="10">
        <f>H74+H75+H76+H77+H81</f>
        <v>6802782.1000000015</v>
      </c>
      <c r="I73" s="23" t="s">
        <v>28</v>
      </c>
    </row>
    <row r="74" spans="1:9" ht="21.75" customHeight="1" x14ac:dyDescent="0.15">
      <c r="A74" s="32" t="s">
        <v>147</v>
      </c>
      <c r="B74" s="32"/>
      <c r="C74" s="24" t="s">
        <v>148</v>
      </c>
      <c r="D74" s="24" t="s">
        <v>149</v>
      </c>
      <c r="E74" s="24"/>
      <c r="F74" s="7">
        <v>0</v>
      </c>
      <c r="G74" s="7">
        <v>0</v>
      </c>
      <c r="H74" s="7">
        <v>0</v>
      </c>
      <c r="I74" s="23" t="s">
        <v>28</v>
      </c>
    </row>
    <row r="75" spans="1:9" ht="26.25" customHeight="1" x14ac:dyDescent="0.15">
      <c r="A75" s="32" t="s">
        <v>150</v>
      </c>
      <c r="B75" s="32"/>
      <c r="C75" s="24" t="s">
        <v>151</v>
      </c>
      <c r="D75" s="24" t="s">
        <v>152</v>
      </c>
      <c r="E75" s="24"/>
      <c r="F75" s="7">
        <v>0</v>
      </c>
      <c r="G75" s="7">
        <v>0</v>
      </c>
      <c r="H75" s="7">
        <v>0</v>
      </c>
      <c r="I75" s="23" t="s">
        <v>28</v>
      </c>
    </row>
    <row r="76" spans="1:9" ht="21.75" customHeight="1" x14ac:dyDescent="0.15">
      <c r="A76" s="32" t="s">
        <v>153</v>
      </c>
      <c r="B76" s="32"/>
      <c r="C76" s="24" t="s">
        <v>154</v>
      </c>
      <c r="D76" s="24" t="s">
        <v>155</v>
      </c>
      <c r="E76" s="24"/>
      <c r="F76" s="7">
        <v>0</v>
      </c>
      <c r="G76" s="7">
        <v>0</v>
      </c>
      <c r="H76" s="7">
        <v>0</v>
      </c>
      <c r="I76" s="23" t="s">
        <v>28</v>
      </c>
    </row>
    <row r="77" spans="1:9" ht="24" customHeight="1" x14ac:dyDescent="0.15">
      <c r="A77" s="32" t="s">
        <v>156</v>
      </c>
      <c r="B77" s="32"/>
      <c r="C77" s="24" t="s">
        <v>157</v>
      </c>
      <c r="D77" s="9" t="s">
        <v>27</v>
      </c>
      <c r="E77" s="24"/>
      <c r="F77" s="10">
        <f>F78+F79+F80</f>
        <v>7832340.1000000015</v>
      </c>
      <c r="G77" s="10">
        <f t="shared" ref="G77:H77" si="10">G78+G79+G80</f>
        <v>6571044.1000000015</v>
      </c>
      <c r="H77" s="10">
        <f t="shared" si="10"/>
        <v>6802782.1000000015</v>
      </c>
      <c r="I77" s="23" t="s">
        <v>28</v>
      </c>
    </row>
    <row r="78" spans="1:9" ht="24" customHeight="1" x14ac:dyDescent="0.15">
      <c r="A78" s="35" t="s">
        <v>267</v>
      </c>
      <c r="B78" s="38"/>
      <c r="C78" s="24">
        <v>2641</v>
      </c>
      <c r="D78" s="24">
        <v>244</v>
      </c>
      <c r="E78" s="24"/>
      <c r="F78" s="16">
        <f>F30+F35-F47-F63-F71-F79-F80</f>
        <v>2839623.1000000015</v>
      </c>
      <c r="G78" s="16">
        <f>G30+G35-G47-G63-G71-G79-G80</f>
        <v>1557623.1000000015</v>
      </c>
      <c r="H78" s="16">
        <f>H30+H35-H47-H63-H71-H79-H80</f>
        <v>1557623.1000000015</v>
      </c>
      <c r="I78" s="24"/>
    </row>
    <row r="79" spans="1:9" ht="24" customHeight="1" x14ac:dyDescent="0.15">
      <c r="A79" s="35" t="s">
        <v>268</v>
      </c>
      <c r="B79" s="36"/>
      <c r="C79" s="24">
        <v>2642</v>
      </c>
      <c r="D79" s="17">
        <v>247</v>
      </c>
      <c r="E79" s="17"/>
      <c r="F79" s="18">
        <v>4792717</v>
      </c>
      <c r="G79" s="7">
        <v>5013421</v>
      </c>
      <c r="H79" s="7">
        <v>5245159</v>
      </c>
      <c r="I79" s="24"/>
    </row>
    <row r="80" spans="1:9" ht="24" customHeight="1" x14ac:dyDescent="0.15">
      <c r="A80" s="37" t="s">
        <v>263</v>
      </c>
      <c r="B80" s="32"/>
      <c r="C80" s="24">
        <v>2643</v>
      </c>
      <c r="D80" s="24">
        <v>244</v>
      </c>
      <c r="E80" s="24"/>
      <c r="F80" s="7">
        <f>F33</f>
        <v>200000</v>
      </c>
      <c r="G80" s="7">
        <f t="shared" ref="G80:H80" si="11">G33</f>
        <v>0</v>
      </c>
      <c r="H80" s="7">
        <f t="shared" si="11"/>
        <v>0</v>
      </c>
      <c r="I80" s="24"/>
    </row>
    <row r="81" spans="1:9" ht="24" customHeight="1" x14ac:dyDescent="0.15">
      <c r="A81" s="32" t="s">
        <v>158</v>
      </c>
      <c r="B81" s="32"/>
      <c r="C81" s="24" t="s">
        <v>159</v>
      </c>
      <c r="D81" s="24" t="s">
        <v>160</v>
      </c>
      <c r="E81" s="24"/>
      <c r="F81" s="10">
        <f>F82+F83</f>
        <v>0</v>
      </c>
      <c r="G81" s="10">
        <f t="shared" ref="G81:H81" si="12">G82+G83</f>
        <v>0</v>
      </c>
      <c r="H81" s="10">
        <f t="shared" si="12"/>
        <v>0</v>
      </c>
      <c r="I81" s="23" t="s">
        <v>28</v>
      </c>
    </row>
    <row r="82" spans="1:9" ht="36.75" customHeight="1" x14ac:dyDescent="0.15">
      <c r="A82" s="32" t="s">
        <v>161</v>
      </c>
      <c r="B82" s="32"/>
      <c r="C82" s="24" t="s">
        <v>162</v>
      </c>
      <c r="D82" s="24" t="s">
        <v>163</v>
      </c>
      <c r="E82" s="24"/>
      <c r="F82" s="7">
        <v>0</v>
      </c>
      <c r="G82" s="7">
        <v>0</v>
      </c>
      <c r="H82" s="7">
        <v>0</v>
      </c>
      <c r="I82" s="23" t="s">
        <v>28</v>
      </c>
    </row>
    <row r="83" spans="1:9" ht="21" customHeight="1" x14ac:dyDescent="0.15">
      <c r="A83" s="32" t="s">
        <v>164</v>
      </c>
      <c r="B83" s="32"/>
      <c r="C83" s="24" t="s">
        <v>165</v>
      </c>
      <c r="D83" s="24" t="s">
        <v>166</v>
      </c>
      <c r="E83" s="24"/>
      <c r="F83" s="7">
        <v>0</v>
      </c>
      <c r="G83" s="7">
        <v>0</v>
      </c>
      <c r="H83" s="7">
        <v>0</v>
      </c>
      <c r="I83" s="23" t="s">
        <v>28</v>
      </c>
    </row>
    <row r="84" spans="1:9" x14ac:dyDescent="0.15">
      <c r="A84" s="32" t="s">
        <v>167</v>
      </c>
      <c r="B84" s="32"/>
      <c r="C84" s="24" t="s">
        <v>168</v>
      </c>
      <c r="D84" s="24" t="s">
        <v>169</v>
      </c>
      <c r="E84" s="24"/>
      <c r="F84" s="10">
        <f>F85+F86+F87</f>
        <v>0</v>
      </c>
      <c r="G84" s="10">
        <f t="shared" ref="G84:H84" si="13">G85+G86+G87</f>
        <v>0</v>
      </c>
      <c r="H84" s="10">
        <f t="shared" si="13"/>
        <v>0</v>
      </c>
      <c r="I84" s="23" t="s">
        <v>28</v>
      </c>
    </row>
    <row r="85" spans="1:9" ht="21" customHeight="1" x14ac:dyDescent="0.15">
      <c r="A85" s="32" t="s">
        <v>170</v>
      </c>
      <c r="B85" s="32"/>
      <c r="C85" s="24" t="s">
        <v>171</v>
      </c>
      <c r="D85" s="24"/>
      <c r="E85" s="24"/>
      <c r="F85" s="7">
        <v>0</v>
      </c>
      <c r="G85" s="7">
        <v>0</v>
      </c>
      <c r="H85" s="7">
        <v>0</v>
      </c>
      <c r="I85" s="23" t="s">
        <v>28</v>
      </c>
    </row>
    <row r="86" spans="1:9" x14ac:dyDescent="0.15">
      <c r="A86" s="32" t="s">
        <v>172</v>
      </c>
      <c r="B86" s="32"/>
      <c r="C86" s="24" t="s">
        <v>173</v>
      </c>
      <c r="D86" s="24"/>
      <c r="E86" s="24"/>
      <c r="F86" s="7">
        <v>0</v>
      </c>
      <c r="G86" s="7">
        <v>0</v>
      </c>
      <c r="H86" s="7">
        <v>0</v>
      </c>
      <c r="I86" s="23" t="s">
        <v>28</v>
      </c>
    </row>
    <row r="87" spans="1:9" x14ac:dyDescent="0.15">
      <c r="A87" s="32" t="s">
        <v>174</v>
      </c>
      <c r="B87" s="32"/>
      <c r="C87" s="24" t="s">
        <v>175</v>
      </c>
      <c r="D87" s="24"/>
      <c r="E87" s="24"/>
      <c r="F87" s="7">
        <v>0</v>
      </c>
      <c r="G87" s="7">
        <v>0</v>
      </c>
      <c r="H87" s="7">
        <v>0</v>
      </c>
      <c r="I87" s="23" t="s">
        <v>28</v>
      </c>
    </row>
    <row r="88" spans="1:9" x14ac:dyDescent="0.15">
      <c r="A88" s="32" t="s">
        <v>176</v>
      </c>
      <c r="B88" s="32"/>
      <c r="C88" s="24" t="s">
        <v>177</v>
      </c>
      <c r="D88" s="24" t="s">
        <v>27</v>
      </c>
      <c r="E88" s="24"/>
      <c r="F88" s="10">
        <f>F89+F90+F91+F92</f>
        <v>0</v>
      </c>
      <c r="G88" s="10">
        <f t="shared" ref="G88:H88" si="14">G89+G90+G91+G92</f>
        <v>0</v>
      </c>
      <c r="H88" s="10">
        <f t="shared" si="14"/>
        <v>0</v>
      </c>
      <c r="I88" s="23" t="s">
        <v>28</v>
      </c>
    </row>
    <row r="89" spans="1:9" ht="21" customHeight="1" x14ac:dyDescent="0.15">
      <c r="A89" s="32" t="s">
        <v>178</v>
      </c>
      <c r="B89" s="32"/>
      <c r="C89" s="24" t="s">
        <v>179</v>
      </c>
      <c r="D89" s="24" t="s">
        <v>180</v>
      </c>
      <c r="E89" s="24"/>
      <c r="F89" s="7">
        <v>0</v>
      </c>
      <c r="G89" s="7">
        <v>0</v>
      </c>
      <c r="H89" s="7">
        <v>0</v>
      </c>
      <c r="I89" s="23" t="s">
        <v>28</v>
      </c>
    </row>
    <row r="90" spans="1:9" ht="31.5" customHeight="1" x14ac:dyDescent="0.15">
      <c r="A90" s="32" t="s">
        <v>63</v>
      </c>
      <c r="B90" s="32"/>
      <c r="C90" s="24" t="s">
        <v>181</v>
      </c>
      <c r="D90" s="24" t="s">
        <v>180</v>
      </c>
      <c r="E90" s="24"/>
      <c r="F90" s="7">
        <v>0</v>
      </c>
      <c r="G90" s="7">
        <v>0</v>
      </c>
      <c r="H90" s="7">
        <v>0</v>
      </c>
      <c r="I90" s="23" t="s">
        <v>28</v>
      </c>
    </row>
    <row r="91" spans="1:9" ht="21" customHeight="1" x14ac:dyDescent="0.15">
      <c r="A91" s="32" t="s">
        <v>65</v>
      </c>
      <c r="B91" s="32"/>
      <c r="C91" s="24" t="s">
        <v>182</v>
      </c>
      <c r="D91" s="24" t="s">
        <v>180</v>
      </c>
      <c r="E91" s="24"/>
      <c r="F91" s="7">
        <v>0</v>
      </c>
      <c r="G91" s="7">
        <v>0</v>
      </c>
      <c r="H91" s="7">
        <v>0</v>
      </c>
      <c r="I91" s="23" t="s">
        <v>28</v>
      </c>
    </row>
    <row r="92" spans="1:9" ht="21" customHeight="1" x14ac:dyDescent="0.15">
      <c r="A92" s="32" t="s">
        <v>183</v>
      </c>
      <c r="B92" s="32"/>
      <c r="C92" s="24" t="s">
        <v>184</v>
      </c>
      <c r="D92" s="24" t="s">
        <v>180</v>
      </c>
      <c r="E92" s="24"/>
      <c r="F92" s="7">
        <v>0</v>
      </c>
      <c r="G92" s="7">
        <v>0</v>
      </c>
      <c r="H92" s="7">
        <v>0</v>
      </c>
      <c r="I92" s="23" t="s">
        <v>28</v>
      </c>
    </row>
    <row r="95" spans="1:9" x14ac:dyDescent="0.15">
      <c r="B95" s="33" t="s">
        <v>185</v>
      </c>
      <c r="C95" s="33"/>
      <c r="D95" s="33"/>
      <c r="E95" s="33"/>
      <c r="F95" s="33"/>
      <c r="G95" s="33"/>
      <c r="H95" s="33"/>
      <c r="I95" s="33"/>
    </row>
    <row r="97" spans="1:8" x14ac:dyDescent="0.15">
      <c r="A97" s="34" t="s">
        <v>186</v>
      </c>
      <c r="B97" s="34" t="s">
        <v>20</v>
      </c>
      <c r="C97" s="34" t="s">
        <v>21</v>
      </c>
      <c r="D97" s="34" t="s">
        <v>187</v>
      </c>
      <c r="E97" s="34" t="s">
        <v>22</v>
      </c>
      <c r="F97" s="34" t="s">
        <v>24</v>
      </c>
      <c r="G97" s="34"/>
      <c r="H97" s="34"/>
    </row>
    <row r="98" spans="1:8" ht="21" x14ac:dyDescent="0.15">
      <c r="A98" s="34"/>
      <c r="B98" s="34"/>
      <c r="C98" s="34"/>
      <c r="D98" s="34"/>
      <c r="E98" s="34"/>
      <c r="F98" s="15" t="s">
        <v>274</v>
      </c>
      <c r="G98" s="15" t="s">
        <v>276</v>
      </c>
      <c r="H98" s="15" t="s">
        <v>278</v>
      </c>
    </row>
    <row r="99" spans="1:8" x14ac:dyDescent="0.15">
      <c r="A99" s="23">
        <v>1</v>
      </c>
      <c r="B99" s="23">
        <v>2</v>
      </c>
      <c r="C99" s="23">
        <v>3</v>
      </c>
      <c r="D99" s="23">
        <v>4</v>
      </c>
      <c r="E99" s="23">
        <v>5</v>
      </c>
      <c r="F99" s="23">
        <v>6</v>
      </c>
      <c r="G99" s="23">
        <v>7</v>
      </c>
      <c r="H99" s="23">
        <v>8</v>
      </c>
    </row>
    <row r="100" spans="1:8" x14ac:dyDescent="0.15">
      <c r="A100" s="23" t="s">
        <v>28</v>
      </c>
      <c r="B100" s="1" t="s">
        <v>188</v>
      </c>
      <c r="C100" s="23" t="s">
        <v>189</v>
      </c>
      <c r="D100" s="23" t="s">
        <v>133</v>
      </c>
      <c r="E100" s="23"/>
      <c r="F100" s="11">
        <f>F101+F102+F103+F106</f>
        <v>7832340.1000000015</v>
      </c>
      <c r="G100" s="11">
        <f>G101+G102+G103+G106</f>
        <v>6571044.1000000015</v>
      </c>
      <c r="H100" s="11">
        <f>H101+H102+H103+H106</f>
        <v>6802782.1000000015</v>
      </c>
    </row>
    <row r="101" spans="1:8" ht="31.5" x14ac:dyDescent="0.15">
      <c r="A101" s="23" t="s">
        <v>190</v>
      </c>
      <c r="B101" s="1" t="s">
        <v>191</v>
      </c>
      <c r="C101" s="23" t="s">
        <v>192</v>
      </c>
      <c r="D101" s="23" t="s">
        <v>133</v>
      </c>
      <c r="E101" s="23"/>
      <c r="F101" s="2"/>
      <c r="G101" s="2"/>
      <c r="H101" s="2"/>
    </row>
    <row r="102" spans="1:8" ht="42" x14ac:dyDescent="0.15">
      <c r="A102" s="23" t="s">
        <v>193</v>
      </c>
      <c r="B102" s="1" t="s">
        <v>194</v>
      </c>
      <c r="C102" s="23" t="s">
        <v>195</v>
      </c>
      <c r="D102" s="23" t="s">
        <v>133</v>
      </c>
      <c r="E102" s="23"/>
      <c r="F102" s="2"/>
      <c r="G102" s="2"/>
      <c r="H102" s="2"/>
    </row>
    <row r="103" spans="1:8" ht="31.5" x14ac:dyDescent="0.15">
      <c r="A103" s="23" t="s">
        <v>196</v>
      </c>
      <c r="B103" s="1" t="s">
        <v>197</v>
      </c>
      <c r="C103" s="23" t="s">
        <v>198</v>
      </c>
      <c r="D103" s="23" t="s">
        <v>133</v>
      </c>
      <c r="E103" s="23"/>
      <c r="F103" s="11">
        <f>F104+F105</f>
        <v>0</v>
      </c>
      <c r="G103" s="11">
        <f t="shared" ref="G103:H103" si="15">G104+G105</f>
        <v>0</v>
      </c>
      <c r="H103" s="11">
        <f t="shared" si="15"/>
        <v>0</v>
      </c>
    </row>
    <row r="104" spans="1:8" x14ac:dyDescent="0.15">
      <c r="A104" s="23" t="s">
        <v>199</v>
      </c>
      <c r="B104" s="1" t="s">
        <v>200</v>
      </c>
      <c r="C104" s="23" t="s">
        <v>201</v>
      </c>
      <c r="D104" s="23" t="s">
        <v>133</v>
      </c>
      <c r="E104" s="23"/>
      <c r="F104" s="2"/>
      <c r="G104" s="2"/>
      <c r="H104" s="2"/>
    </row>
    <row r="105" spans="1:8" x14ac:dyDescent="0.15">
      <c r="A105" s="23" t="s">
        <v>202</v>
      </c>
      <c r="B105" s="1" t="s">
        <v>203</v>
      </c>
      <c r="C105" s="23" t="s">
        <v>204</v>
      </c>
      <c r="D105" s="23" t="s">
        <v>133</v>
      </c>
      <c r="E105" s="23"/>
      <c r="F105" s="2"/>
      <c r="G105" s="2"/>
      <c r="H105" s="2"/>
    </row>
    <row r="106" spans="1:8" ht="42" x14ac:dyDescent="0.15">
      <c r="A106" s="23" t="s">
        <v>205</v>
      </c>
      <c r="B106" s="1" t="s">
        <v>206</v>
      </c>
      <c r="C106" s="23" t="s">
        <v>207</v>
      </c>
      <c r="D106" s="23" t="s">
        <v>133</v>
      </c>
      <c r="E106" s="23"/>
      <c r="F106" s="11">
        <f>F107+F110+F113+F114+F117</f>
        <v>7832340.1000000015</v>
      </c>
      <c r="G106" s="11">
        <f t="shared" ref="G106:H106" si="16">G107+G110+G113+G114+G117</f>
        <v>6571044.1000000015</v>
      </c>
      <c r="H106" s="11">
        <f t="shared" si="16"/>
        <v>6802782.1000000015</v>
      </c>
    </row>
    <row r="107" spans="1:8" ht="31.5" x14ac:dyDescent="0.15">
      <c r="A107" s="23" t="s">
        <v>208</v>
      </c>
      <c r="B107" s="1" t="s">
        <v>209</v>
      </c>
      <c r="C107" s="23" t="s">
        <v>210</v>
      </c>
      <c r="D107" s="23" t="s">
        <v>133</v>
      </c>
      <c r="E107" s="23"/>
      <c r="F107" s="11">
        <f>F108+F109</f>
        <v>7832340.1000000015</v>
      </c>
      <c r="G107" s="11">
        <f t="shared" ref="G107:H107" si="17">G108+G109</f>
        <v>6571044.1000000015</v>
      </c>
      <c r="H107" s="11">
        <f t="shared" si="17"/>
        <v>6802782.1000000015</v>
      </c>
    </row>
    <row r="108" spans="1:8" x14ac:dyDescent="0.15">
      <c r="A108" s="23" t="s">
        <v>211</v>
      </c>
      <c r="B108" s="1" t="s">
        <v>200</v>
      </c>
      <c r="C108" s="23" t="s">
        <v>212</v>
      </c>
      <c r="D108" s="23" t="s">
        <v>133</v>
      </c>
      <c r="E108" s="23"/>
      <c r="F108" s="16">
        <f>F73</f>
        <v>7832340.1000000015</v>
      </c>
      <c r="G108" s="16">
        <f t="shared" ref="G108:H108" si="18">G73</f>
        <v>6571044.1000000015</v>
      </c>
      <c r="H108" s="16">
        <f t="shared" si="18"/>
        <v>6802782.1000000015</v>
      </c>
    </row>
    <row r="109" spans="1:8" x14ac:dyDescent="0.15">
      <c r="A109" s="23" t="s">
        <v>213</v>
      </c>
      <c r="B109" s="1" t="s">
        <v>203</v>
      </c>
      <c r="C109" s="23" t="s">
        <v>214</v>
      </c>
      <c r="D109" s="23" t="s">
        <v>133</v>
      </c>
      <c r="E109" s="23"/>
      <c r="F109" s="2"/>
      <c r="G109" s="2"/>
      <c r="H109" s="2"/>
    </row>
    <row r="110" spans="1:8" ht="31.5" x14ac:dyDescent="0.15">
      <c r="A110" s="23" t="s">
        <v>215</v>
      </c>
      <c r="B110" s="1" t="s">
        <v>216</v>
      </c>
      <c r="C110" s="23" t="s">
        <v>217</v>
      </c>
      <c r="D110" s="23" t="s">
        <v>133</v>
      </c>
      <c r="E110" s="23"/>
      <c r="F110" s="2">
        <f>F111+F112</f>
        <v>0</v>
      </c>
      <c r="G110" s="2">
        <f t="shared" ref="G110:H110" si="19">G111+G112</f>
        <v>0</v>
      </c>
      <c r="H110" s="2">
        <f t="shared" si="19"/>
        <v>0</v>
      </c>
    </row>
    <row r="111" spans="1:8" x14ac:dyDescent="0.15">
      <c r="A111" s="23" t="s">
        <v>218</v>
      </c>
      <c r="B111" s="1" t="s">
        <v>200</v>
      </c>
      <c r="C111" s="23" t="s">
        <v>219</v>
      </c>
      <c r="D111" s="23" t="s">
        <v>133</v>
      </c>
      <c r="E111" s="23"/>
      <c r="F111" s="2"/>
      <c r="G111" s="2"/>
      <c r="H111" s="2"/>
    </row>
    <row r="112" spans="1:8" x14ac:dyDescent="0.15">
      <c r="A112" s="23" t="s">
        <v>220</v>
      </c>
      <c r="B112" s="1" t="s">
        <v>203</v>
      </c>
      <c r="C112" s="23" t="s">
        <v>221</v>
      </c>
      <c r="D112" s="23" t="s">
        <v>133</v>
      </c>
      <c r="E112" s="23"/>
      <c r="F112" s="2"/>
      <c r="G112" s="2"/>
      <c r="H112" s="2"/>
    </row>
    <row r="113" spans="1:8" ht="21" x14ac:dyDescent="0.15">
      <c r="A113" s="23" t="s">
        <v>222</v>
      </c>
      <c r="B113" s="1" t="s">
        <v>223</v>
      </c>
      <c r="C113" s="23" t="s">
        <v>224</v>
      </c>
      <c r="D113" s="23" t="s">
        <v>133</v>
      </c>
      <c r="E113" s="23"/>
      <c r="F113" s="2"/>
      <c r="G113" s="2"/>
      <c r="H113" s="2"/>
    </row>
    <row r="114" spans="1:8" x14ac:dyDescent="0.15">
      <c r="A114" s="23" t="s">
        <v>225</v>
      </c>
      <c r="B114" s="1" t="s">
        <v>226</v>
      </c>
      <c r="C114" s="23" t="s">
        <v>227</v>
      </c>
      <c r="D114" s="23" t="s">
        <v>133</v>
      </c>
      <c r="E114" s="23"/>
      <c r="F114" s="2">
        <f>F115+F116</f>
        <v>0</v>
      </c>
      <c r="G114" s="2">
        <f t="shared" ref="G114:H114" si="20">G115+G116</f>
        <v>0</v>
      </c>
      <c r="H114" s="2">
        <f t="shared" si="20"/>
        <v>0</v>
      </c>
    </row>
    <row r="115" spans="1:8" x14ac:dyDescent="0.15">
      <c r="A115" s="23" t="s">
        <v>228</v>
      </c>
      <c r="B115" s="1" t="s">
        <v>200</v>
      </c>
      <c r="C115" s="23" t="s">
        <v>229</v>
      </c>
      <c r="D115" s="23" t="s">
        <v>133</v>
      </c>
      <c r="E115" s="23"/>
      <c r="F115" s="2"/>
      <c r="G115" s="2"/>
      <c r="H115" s="2"/>
    </row>
    <row r="116" spans="1:8" x14ac:dyDescent="0.15">
      <c r="A116" s="23" t="s">
        <v>230</v>
      </c>
      <c r="B116" s="1" t="s">
        <v>203</v>
      </c>
      <c r="C116" s="23" t="s">
        <v>231</v>
      </c>
      <c r="D116" s="23" t="s">
        <v>133</v>
      </c>
      <c r="E116" s="23"/>
      <c r="F116" s="2"/>
      <c r="G116" s="2"/>
      <c r="H116" s="2"/>
    </row>
    <row r="117" spans="1:8" x14ac:dyDescent="0.15">
      <c r="A117" s="23" t="s">
        <v>232</v>
      </c>
      <c r="B117" s="1" t="s">
        <v>233</v>
      </c>
      <c r="C117" s="23" t="s">
        <v>234</v>
      </c>
      <c r="D117" s="23" t="s">
        <v>133</v>
      </c>
      <c r="E117" s="23"/>
      <c r="F117" s="2">
        <f>F118+F119</f>
        <v>0</v>
      </c>
      <c r="G117" s="2">
        <f t="shared" ref="G117:H117" si="21">G118+G119</f>
        <v>0</v>
      </c>
      <c r="H117" s="2">
        <f t="shared" si="21"/>
        <v>0</v>
      </c>
    </row>
    <row r="118" spans="1:8" x14ac:dyDescent="0.15">
      <c r="A118" s="23" t="s">
        <v>235</v>
      </c>
      <c r="B118" s="1" t="s">
        <v>200</v>
      </c>
      <c r="C118" s="23" t="s">
        <v>236</v>
      </c>
      <c r="D118" s="23" t="s">
        <v>133</v>
      </c>
      <c r="E118" s="23"/>
      <c r="F118" s="2"/>
      <c r="G118" s="2"/>
      <c r="H118" s="2"/>
    </row>
    <row r="119" spans="1:8" x14ac:dyDescent="0.15">
      <c r="A119" s="23" t="s">
        <v>237</v>
      </c>
      <c r="B119" s="1" t="s">
        <v>203</v>
      </c>
      <c r="C119" s="23" t="s">
        <v>238</v>
      </c>
      <c r="D119" s="23" t="s">
        <v>133</v>
      </c>
      <c r="E119" s="23"/>
      <c r="F119" s="2"/>
      <c r="G119" s="2"/>
      <c r="H119" s="2"/>
    </row>
    <row r="120" spans="1:8" ht="42" x14ac:dyDescent="0.15">
      <c r="A120" s="23" t="s">
        <v>239</v>
      </c>
      <c r="B120" s="1" t="s">
        <v>240</v>
      </c>
      <c r="C120" s="23" t="s">
        <v>241</v>
      </c>
      <c r="D120" s="23" t="s">
        <v>133</v>
      </c>
      <c r="E120" s="23"/>
      <c r="F120" s="11">
        <f>F121+F122+F123</f>
        <v>7832340.1000000015</v>
      </c>
      <c r="G120" s="11">
        <f t="shared" ref="G120:H120" si="22">G121+G122+G123</f>
        <v>6571044.1000000015</v>
      </c>
      <c r="H120" s="11">
        <f t="shared" si="22"/>
        <v>6802782.1000000015</v>
      </c>
    </row>
    <row r="121" spans="1:8" x14ac:dyDescent="0.15">
      <c r="A121" s="23" t="s">
        <v>242</v>
      </c>
      <c r="B121" s="1" t="s">
        <v>243</v>
      </c>
      <c r="C121" s="23" t="s">
        <v>244</v>
      </c>
      <c r="D121" s="15">
        <v>2024</v>
      </c>
      <c r="E121" s="23"/>
      <c r="F121" s="7">
        <f>F106</f>
        <v>7832340.1000000015</v>
      </c>
      <c r="G121" s="7">
        <f t="shared" ref="G121:H121" si="23">G106</f>
        <v>6571044.1000000015</v>
      </c>
      <c r="H121" s="7">
        <f t="shared" si="23"/>
        <v>6802782.1000000015</v>
      </c>
    </row>
    <row r="122" spans="1:8" x14ac:dyDescent="0.15">
      <c r="A122" s="23" t="s">
        <v>245</v>
      </c>
      <c r="B122" s="1" t="s">
        <v>243</v>
      </c>
      <c r="C122" s="23" t="s">
        <v>246</v>
      </c>
      <c r="D122" s="15">
        <v>2025</v>
      </c>
      <c r="E122" s="23"/>
      <c r="F122" s="2"/>
      <c r="G122" s="2"/>
      <c r="H122" s="2"/>
    </row>
    <row r="123" spans="1:8" x14ac:dyDescent="0.15">
      <c r="A123" s="23" t="s">
        <v>247</v>
      </c>
      <c r="B123" s="1" t="s">
        <v>243</v>
      </c>
      <c r="C123" s="23" t="s">
        <v>248</v>
      </c>
      <c r="D123" s="15">
        <v>2026</v>
      </c>
      <c r="E123" s="23"/>
      <c r="F123" s="2"/>
      <c r="G123" s="2"/>
      <c r="H123" s="2"/>
    </row>
    <row r="124" spans="1:8" ht="42" x14ac:dyDescent="0.15">
      <c r="A124" s="23" t="s">
        <v>249</v>
      </c>
      <c r="B124" s="1" t="s">
        <v>250</v>
      </c>
      <c r="C124" s="23" t="s">
        <v>251</v>
      </c>
      <c r="D124" s="15" t="s">
        <v>133</v>
      </c>
      <c r="E124" s="23"/>
      <c r="F124" s="2">
        <f>F125+F126+F127</f>
        <v>0</v>
      </c>
      <c r="G124" s="2">
        <f t="shared" ref="G124:H124" si="24">G125+G126+G127</f>
        <v>0</v>
      </c>
      <c r="H124" s="2">
        <f t="shared" si="24"/>
        <v>0</v>
      </c>
    </row>
    <row r="125" spans="1:8" x14ac:dyDescent="0.15">
      <c r="A125" s="23" t="s">
        <v>252</v>
      </c>
      <c r="B125" s="1" t="s">
        <v>243</v>
      </c>
      <c r="C125" s="23" t="s">
        <v>253</v>
      </c>
      <c r="D125" s="15">
        <v>2024</v>
      </c>
      <c r="E125" s="23"/>
      <c r="F125" s="2"/>
      <c r="G125" s="2"/>
      <c r="H125" s="2"/>
    </row>
    <row r="126" spans="1:8" x14ac:dyDescent="0.15">
      <c r="A126" s="23" t="s">
        <v>254</v>
      </c>
      <c r="B126" s="1" t="s">
        <v>243</v>
      </c>
      <c r="C126" s="23" t="s">
        <v>255</v>
      </c>
      <c r="D126" s="15">
        <v>2025</v>
      </c>
      <c r="E126" s="23"/>
      <c r="F126" s="2"/>
      <c r="G126" s="2"/>
      <c r="H126" s="2"/>
    </row>
    <row r="127" spans="1:8" x14ac:dyDescent="0.15">
      <c r="A127" s="23" t="s">
        <v>256</v>
      </c>
      <c r="B127" s="1" t="s">
        <v>243</v>
      </c>
      <c r="C127" s="23" t="s">
        <v>257</v>
      </c>
      <c r="D127" s="15">
        <v>2026</v>
      </c>
      <c r="E127" s="23"/>
      <c r="F127" s="2"/>
      <c r="G127" s="2"/>
      <c r="H127" s="2"/>
    </row>
    <row r="129" spans="1:7" x14ac:dyDescent="0.15">
      <c r="A129" s="29" t="s">
        <v>258</v>
      </c>
      <c r="B129" s="29"/>
      <c r="C129" s="30" t="s">
        <v>270</v>
      </c>
      <c r="D129" s="31"/>
      <c r="E129" s="22"/>
      <c r="F129" s="30" t="s">
        <v>271</v>
      </c>
      <c r="G129" s="31"/>
    </row>
    <row r="130" spans="1:7" x14ac:dyDescent="0.15">
      <c r="C130" s="27" t="s">
        <v>259</v>
      </c>
      <c r="D130" s="27"/>
      <c r="E130" s="19" t="s">
        <v>2</v>
      </c>
      <c r="F130" s="27" t="s">
        <v>3</v>
      </c>
      <c r="G130" s="27"/>
    </row>
    <row r="132" spans="1:7" x14ac:dyDescent="0.15">
      <c r="A132" s="29" t="s">
        <v>260</v>
      </c>
      <c r="B132" s="29"/>
      <c r="C132" s="30" t="s">
        <v>265</v>
      </c>
      <c r="D132" s="31"/>
      <c r="E132" s="21" t="s">
        <v>269</v>
      </c>
      <c r="F132" s="30" t="s">
        <v>266</v>
      </c>
      <c r="G132" s="31"/>
    </row>
    <row r="133" spans="1:7" ht="21" x14ac:dyDescent="0.15">
      <c r="C133" s="27" t="s">
        <v>259</v>
      </c>
      <c r="D133" s="27"/>
      <c r="E133" s="19" t="s">
        <v>261</v>
      </c>
      <c r="F133" s="27" t="s">
        <v>262</v>
      </c>
      <c r="G133" s="27"/>
    </row>
    <row r="134" spans="1:7" ht="10.5" customHeight="1" x14ac:dyDescent="0.15">
      <c r="A134" s="28" t="s">
        <v>277</v>
      </c>
      <c r="B134" s="28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2023-09-29T05:55:38Z</cp:lastPrinted>
  <dcterms:created xsi:type="dcterms:W3CDTF">2020-09-16T13:07:09Z</dcterms:created>
  <dcterms:modified xsi:type="dcterms:W3CDTF">2023-11-01T04:09:22Z</dcterms:modified>
</cp:coreProperties>
</file>